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<sst xmlns="http://schemas.openxmlformats.org/spreadsheetml/2006/main" count="247" uniqueCount="105">
  <si>
    <t>柳北区城市管理目标责任制月度日常考评得分及排名统计表</t>
  </si>
  <si>
    <t>案件时间范围： (2024-02-01 至 2024-02-29)  统计时间：2024-03-18</t>
  </si>
  <si>
    <t>责任单位</t>
  </si>
  <si>
    <t>立案数</t>
  </si>
  <si>
    <t>应结案数</t>
  </si>
  <si>
    <t>结案数</t>
  </si>
  <si>
    <t>结案率（%）</t>
  </si>
  <si>
    <t>按期结案率（%）</t>
  </si>
  <si>
    <t>扣分分值</t>
  </si>
  <si>
    <t>案件未处理</t>
  </si>
  <si>
    <t>案件超时处理</t>
  </si>
  <si>
    <t xml:space="preserve">二次派遣 </t>
  </si>
  <si>
    <t xml:space="preserve">案件返工 </t>
  </si>
  <si>
    <r>
      <t>扣分项</t>
    </r>
    <r>
      <rPr>
        <sz val="11"/>
        <rFont val="Arial"/>
        <family val="2"/>
      </rPr>
      <t>(14</t>
    </r>
    <r>
      <rPr>
        <sz val="11"/>
        <rFont val="宋体"/>
        <family val="0"/>
      </rPr>
      <t>分</t>
    </r>
    <r>
      <rPr>
        <sz val="11"/>
        <rFont val="Arial"/>
        <family val="2"/>
      </rPr>
      <t>)</t>
    </r>
  </si>
  <si>
    <t>基础分</t>
  </si>
  <si>
    <t>11月立案数</t>
  </si>
  <si>
    <t>12月立案数</t>
  </si>
  <si>
    <t>1月立案数</t>
  </si>
  <si>
    <r>
      <t>增长率（</t>
    </r>
    <r>
      <rPr>
        <sz val="11"/>
        <rFont val="Arial"/>
        <family val="2"/>
      </rPr>
      <t>%)</t>
    </r>
  </si>
  <si>
    <r>
      <t>增长率得分（</t>
    </r>
    <r>
      <rPr>
        <sz val="11"/>
        <rFont val="Arial"/>
        <family val="2"/>
      </rPr>
      <t>10</t>
    </r>
    <r>
      <rPr>
        <sz val="11"/>
        <rFont val="宋体"/>
        <family val="0"/>
      </rPr>
      <t>分）</t>
    </r>
  </si>
  <si>
    <r>
      <t>媒体宣传（</t>
    </r>
    <r>
      <rPr>
        <sz val="11"/>
        <rFont val="Arial"/>
        <family val="2"/>
      </rPr>
      <t>6</t>
    </r>
    <r>
      <rPr>
        <sz val="11"/>
        <rFont val="宋体"/>
        <family val="0"/>
      </rPr>
      <t>分）</t>
    </r>
  </si>
  <si>
    <r>
      <t>案件处置加分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（</t>
    </r>
    <r>
      <rPr>
        <sz val="11"/>
        <rFont val="Arial"/>
        <family val="2"/>
      </rPr>
      <t>10</t>
    </r>
    <r>
      <rPr>
        <sz val="11"/>
        <rFont val="宋体"/>
        <family val="0"/>
      </rPr>
      <t>分）</t>
    </r>
  </si>
  <si>
    <t>综合得分</t>
  </si>
  <si>
    <t>考核排名</t>
  </si>
  <si>
    <t>柳北区城管执法局</t>
  </si>
  <si>
    <t>1191</t>
  </si>
  <si>
    <t>1185</t>
  </si>
  <si>
    <t>100.00</t>
  </si>
  <si>
    <t>99.92</t>
  </si>
  <si>
    <t>12.42</t>
  </si>
  <si>
    <t>0</t>
  </si>
  <si>
    <t>1817</t>
  </si>
  <si>
    <t>柳北区市场监督管理局</t>
  </si>
  <si>
    <t>8</t>
  </si>
  <si>
    <t>7</t>
  </si>
  <si>
    <t>0.07</t>
  </si>
  <si>
    <t>12</t>
  </si>
  <si>
    <t>新中企投资开发有限公司</t>
  </si>
  <si>
    <t>3</t>
  </si>
  <si>
    <t>2</t>
  </si>
  <si>
    <t>0.01</t>
  </si>
  <si>
    <t>柳北区雅儒街道办事处</t>
  </si>
  <si>
    <t>97</t>
  </si>
  <si>
    <t>98</t>
  </si>
  <si>
    <t>0.94</t>
  </si>
  <si>
    <t>171</t>
  </si>
  <si>
    <t>柳北区胜利街道办事处</t>
  </si>
  <si>
    <t>105</t>
  </si>
  <si>
    <t>93</t>
  </si>
  <si>
    <t>0.78</t>
  </si>
  <si>
    <t>155</t>
  </si>
  <si>
    <t>柳北区柳长街道办事处</t>
  </si>
  <si>
    <t>40</t>
  </si>
  <si>
    <t>41</t>
  </si>
  <si>
    <t>0.43</t>
  </si>
  <si>
    <t>56</t>
  </si>
  <si>
    <t>柳北区环卫所</t>
  </si>
  <si>
    <t>322</t>
  </si>
  <si>
    <t>321</t>
  </si>
  <si>
    <t>2.67</t>
  </si>
  <si>
    <t>401</t>
  </si>
  <si>
    <t>柳北区旧城改造服务中心            （柳北区园林绿化管理所）</t>
  </si>
  <si>
    <t>34</t>
  </si>
  <si>
    <t>0.17</t>
  </si>
  <si>
    <t>46</t>
  </si>
  <si>
    <t>柳北区白露街道办事处</t>
  </si>
  <si>
    <t>10</t>
  </si>
  <si>
    <t>0.16</t>
  </si>
  <si>
    <t>13</t>
  </si>
  <si>
    <t>柳北区钢城街道办事处</t>
  </si>
  <si>
    <t>0.44</t>
  </si>
  <si>
    <t>53</t>
  </si>
  <si>
    <t>柳北区锦绣街道办事处</t>
  </si>
  <si>
    <t>54</t>
  </si>
  <si>
    <t>0.55</t>
  </si>
  <si>
    <t>82</t>
  </si>
  <si>
    <t>柳北区解放街道办事处</t>
  </si>
  <si>
    <t>183</t>
  </si>
  <si>
    <t>176</t>
  </si>
  <si>
    <t>99.43</t>
  </si>
  <si>
    <t>1.95</t>
  </si>
  <si>
    <t>238</t>
  </si>
  <si>
    <t>柳北区住建局</t>
  </si>
  <si>
    <t>15</t>
  </si>
  <si>
    <t>14</t>
  </si>
  <si>
    <t>0.03</t>
  </si>
  <si>
    <t>21</t>
  </si>
  <si>
    <t>柳北区石碑坪镇</t>
  </si>
  <si>
    <t>0.06</t>
  </si>
  <si>
    <t>4</t>
  </si>
  <si>
    <t>柳北区跃进街道办事处</t>
  </si>
  <si>
    <t>66</t>
  </si>
  <si>
    <t>0.71</t>
  </si>
  <si>
    <t>55</t>
  </si>
  <si>
    <t>柳北区雀儿山街道办事处</t>
  </si>
  <si>
    <t>63</t>
  </si>
  <si>
    <t>60</t>
  </si>
  <si>
    <t>0.58</t>
  </si>
  <si>
    <t>柳北区长塘镇</t>
  </si>
  <si>
    <t>23</t>
  </si>
  <si>
    <t>0.14</t>
  </si>
  <si>
    <t>征地拆迁和房屋征收补偿服务中心</t>
  </si>
  <si>
    <t>1</t>
  </si>
  <si>
    <t>柳北区农业农村局</t>
  </si>
  <si>
    <t xml:space="preserve">备注：柳北区沙塘镇、柳北区民政局、柳北区工业园区管委会、柳北区应急管理局、柳北区交通运输局、柳北区卫生健康局、柳北区自然资源局2月未有案件，故不参加柳北区城市管理目标责任制月度2月日常考评得分及排名。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</si>
</sst>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0.000_ "/>
  </numFmts>
  <fonts count="45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44" fillId="0" borderId="11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24"/>
  <sheetViews>
    <sheetView tabSelected="1" workbookViewId="0" topLeftCell="A8">
      <selection activeCell="A23" sqref="A23:V24"/>
    </sheetView>
  </sheetViews>
  <sheetFormatPr defaultColWidth="9.140625" defaultRowHeight="12.75" customHeight="1" outlineLevelRow="1"/>
  <cols>
    <col min="1" max="1" width="28.57421875" style="0" customWidth="1"/>
    <col min="17" max="18" width="9.57421875" style="0" bestFit="1" customWidth="1"/>
    <col min="21" max="21" width="9.57421875" style="0" bestFit="1" customWidth="1"/>
    <col min="22" max="22" width="6.28125" style="0" customWidth="1"/>
  </cols>
  <sheetData>
    <row r="1" spans="1:22" ht="39" customHeight="1" outlineLevel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8"/>
    </row>
    <row r="2" spans="1:22" ht="22.5" customHeight="1" outlineLevel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9"/>
    </row>
    <row r="3" spans="1:22" s="1" customFormat="1" ht="55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6" t="s">
        <v>11</v>
      </c>
      <c r="K3" s="7" t="s">
        <v>12</v>
      </c>
      <c r="L3" s="6" t="s">
        <v>13</v>
      </c>
      <c r="M3" s="7" t="s">
        <v>14</v>
      </c>
      <c r="N3" s="8" t="s">
        <v>15</v>
      </c>
      <c r="O3" s="8" t="s">
        <v>16</v>
      </c>
      <c r="P3" s="8" t="s">
        <v>17</v>
      </c>
      <c r="Q3" s="6" t="s">
        <v>18</v>
      </c>
      <c r="R3" s="6" t="s">
        <v>19</v>
      </c>
      <c r="S3" s="6" t="s">
        <v>20</v>
      </c>
      <c r="T3" s="7" t="s">
        <v>21</v>
      </c>
      <c r="U3" s="6" t="s">
        <v>22</v>
      </c>
      <c r="V3" s="7" t="s">
        <v>23</v>
      </c>
    </row>
    <row r="4" spans="1:22" ht="36" customHeight="1">
      <c r="A4" s="6" t="s">
        <v>24</v>
      </c>
      <c r="B4" s="6" t="s">
        <v>25</v>
      </c>
      <c r="C4" s="6" t="s">
        <v>26</v>
      </c>
      <c r="D4" s="6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>
        <v>0.5</v>
      </c>
      <c r="J4" s="9" t="s">
        <v>30</v>
      </c>
      <c r="K4" s="9">
        <v>0.5</v>
      </c>
      <c r="L4" s="14">
        <f>14-H4-I4-J4-K4</f>
        <v>13</v>
      </c>
      <c r="M4" s="14">
        <v>60</v>
      </c>
      <c r="N4" s="15" t="s">
        <v>31</v>
      </c>
      <c r="O4" s="16">
        <v>2045</v>
      </c>
      <c r="P4" s="16">
        <v>2089</v>
      </c>
      <c r="Q4" s="20">
        <f>C4/((O4+P4+N4)/3)-1</f>
        <v>-0.40262140816669467</v>
      </c>
      <c r="R4" s="14">
        <f>Q4*-10</f>
        <v>4.0262140816669465</v>
      </c>
      <c r="S4" s="21">
        <v>6</v>
      </c>
      <c r="T4" s="21">
        <v>1.5</v>
      </c>
      <c r="U4" s="15">
        <f>M4+L4+T4+S4+R4</f>
        <v>84.52621408166695</v>
      </c>
      <c r="V4" s="9">
        <v>1</v>
      </c>
    </row>
    <row r="5" spans="1:22" ht="36" customHeight="1" outlineLevel="1">
      <c r="A5" s="6" t="s">
        <v>32</v>
      </c>
      <c r="B5" s="6" t="s">
        <v>33</v>
      </c>
      <c r="C5" s="6" t="s">
        <v>34</v>
      </c>
      <c r="D5" s="6" t="s">
        <v>34</v>
      </c>
      <c r="E5" s="9" t="s">
        <v>27</v>
      </c>
      <c r="F5" s="9" t="s">
        <v>27</v>
      </c>
      <c r="G5" s="9" t="s">
        <v>35</v>
      </c>
      <c r="H5" s="9" t="s">
        <v>30</v>
      </c>
      <c r="I5" s="9" t="s">
        <v>30</v>
      </c>
      <c r="J5" s="9" t="s">
        <v>30</v>
      </c>
      <c r="K5" s="9" t="s">
        <v>30</v>
      </c>
      <c r="L5" s="14">
        <f>14-H5-I5-J5-K5</f>
        <v>14</v>
      </c>
      <c r="M5" s="14">
        <v>60</v>
      </c>
      <c r="N5" s="15" t="s">
        <v>36</v>
      </c>
      <c r="O5" s="16">
        <v>16</v>
      </c>
      <c r="P5" s="16">
        <v>13</v>
      </c>
      <c r="Q5" s="20">
        <f>C5/((O5+P5+N5)/3)-1</f>
        <v>-0.4878048780487805</v>
      </c>
      <c r="R5" s="14">
        <f>Q5*-10</f>
        <v>4.878048780487805</v>
      </c>
      <c r="S5" s="21">
        <v>0</v>
      </c>
      <c r="T5" s="21">
        <v>0</v>
      </c>
      <c r="U5" s="15">
        <f>M5+L5+T5+S5+R5</f>
        <v>78.8780487804878</v>
      </c>
      <c r="V5" s="9">
        <v>2</v>
      </c>
    </row>
    <row r="6" spans="1:22" ht="36" customHeight="1" outlineLevel="1">
      <c r="A6" s="6" t="s">
        <v>37</v>
      </c>
      <c r="B6" s="6" t="s">
        <v>38</v>
      </c>
      <c r="C6" s="6" t="s">
        <v>39</v>
      </c>
      <c r="D6" s="6" t="s">
        <v>39</v>
      </c>
      <c r="E6" s="9" t="s">
        <v>27</v>
      </c>
      <c r="F6" s="9" t="s">
        <v>27</v>
      </c>
      <c r="G6" s="9" t="s">
        <v>40</v>
      </c>
      <c r="H6" s="9" t="s">
        <v>30</v>
      </c>
      <c r="I6" s="9" t="s">
        <v>30</v>
      </c>
      <c r="J6" s="9" t="s">
        <v>30</v>
      </c>
      <c r="K6" s="9" t="s">
        <v>30</v>
      </c>
      <c r="L6" s="14">
        <f>14-H6-I6-J6-K6</f>
        <v>14</v>
      </c>
      <c r="M6" s="14">
        <v>60</v>
      </c>
      <c r="N6" s="14" t="s">
        <v>38</v>
      </c>
      <c r="O6" s="16">
        <v>3</v>
      </c>
      <c r="P6" s="16">
        <v>5</v>
      </c>
      <c r="Q6" s="20">
        <f>C6/((O6+P6+N6)/3)-1</f>
        <v>-0.4545454545454545</v>
      </c>
      <c r="R6" s="14">
        <f>Q6*-10</f>
        <v>4.545454545454545</v>
      </c>
      <c r="S6" s="21">
        <v>0</v>
      </c>
      <c r="T6" s="21">
        <v>0</v>
      </c>
      <c r="U6" s="15">
        <f>M6+L6+T6+S6+R6</f>
        <v>78.54545454545455</v>
      </c>
      <c r="V6" s="9">
        <v>3</v>
      </c>
    </row>
    <row r="7" spans="1:22" ht="36" customHeight="1" outlineLevel="1">
      <c r="A7" s="6" t="s">
        <v>41</v>
      </c>
      <c r="B7" s="6" t="s">
        <v>42</v>
      </c>
      <c r="C7" s="6" t="s">
        <v>43</v>
      </c>
      <c r="D7" s="6" t="s">
        <v>43</v>
      </c>
      <c r="E7" s="9" t="s">
        <v>27</v>
      </c>
      <c r="F7" s="9" t="s">
        <v>27</v>
      </c>
      <c r="G7" s="9" t="s">
        <v>44</v>
      </c>
      <c r="H7" s="9" t="s">
        <v>30</v>
      </c>
      <c r="I7" s="9" t="s">
        <v>30</v>
      </c>
      <c r="J7" s="9" t="s">
        <v>30</v>
      </c>
      <c r="K7" s="9" t="s">
        <v>30</v>
      </c>
      <c r="L7" s="14">
        <f>14-H7-I7-J7-K7</f>
        <v>14</v>
      </c>
      <c r="M7" s="14">
        <v>60</v>
      </c>
      <c r="N7" s="15" t="s">
        <v>45</v>
      </c>
      <c r="O7" s="16">
        <v>209</v>
      </c>
      <c r="P7" s="16">
        <v>142</v>
      </c>
      <c r="Q7" s="20">
        <f>C7/((O7+P7+N7)/3)-1</f>
        <v>-0.4367816091954023</v>
      </c>
      <c r="R7" s="14">
        <f>Q7*-10</f>
        <v>4.367816091954023</v>
      </c>
      <c r="S7" s="21">
        <v>0</v>
      </c>
      <c r="T7" s="21">
        <v>0</v>
      </c>
      <c r="U7" s="15">
        <f>M7+L7+T7+S7+R7</f>
        <v>78.36781609195403</v>
      </c>
      <c r="V7" s="9">
        <v>4</v>
      </c>
    </row>
    <row r="8" spans="1:22" ht="36" customHeight="1" outlineLevel="1">
      <c r="A8" s="6" t="s">
        <v>46</v>
      </c>
      <c r="B8" s="6" t="s">
        <v>47</v>
      </c>
      <c r="C8" s="6" t="s">
        <v>48</v>
      </c>
      <c r="D8" s="6" t="s">
        <v>48</v>
      </c>
      <c r="E8" s="9" t="s">
        <v>27</v>
      </c>
      <c r="F8" s="9" t="s">
        <v>27</v>
      </c>
      <c r="G8" s="9" t="s">
        <v>49</v>
      </c>
      <c r="H8" s="9" t="s">
        <v>30</v>
      </c>
      <c r="I8" s="9" t="s">
        <v>30</v>
      </c>
      <c r="J8" s="9" t="s">
        <v>30</v>
      </c>
      <c r="K8" s="9" t="s">
        <v>30</v>
      </c>
      <c r="L8" s="14">
        <f>14-H8-I8-J8-K8</f>
        <v>14</v>
      </c>
      <c r="M8" s="14">
        <v>60</v>
      </c>
      <c r="N8" s="15" t="s">
        <v>50</v>
      </c>
      <c r="O8" s="16">
        <v>156</v>
      </c>
      <c r="P8" s="16">
        <v>154</v>
      </c>
      <c r="Q8" s="20">
        <f>C8/((O8+P8+N8)/3)-1</f>
        <v>-0.4</v>
      </c>
      <c r="R8" s="14">
        <f>Q8*-10</f>
        <v>4</v>
      </c>
      <c r="S8" s="21">
        <v>0</v>
      </c>
      <c r="T8" s="21">
        <v>0</v>
      </c>
      <c r="U8" s="15">
        <f>M8+L8+T8+S8+R8</f>
        <v>78</v>
      </c>
      <c r="V8" s="9">
        <v>5</v>
      </c>
    </row>
    <row r="9" spans="1:22" ht="36" customHeight="1" outlineLevel="1">
      <c r="A9" s="6" t="s">
        <v>51</v>
      </c>
      <c r="B9" s="6" t="s">
        <v>52</v>
      </c>
      <c r="C9" s="6" t="s">
        <v>53</v>
      </c>
      <c r="D9" s="6" t="s">
        <v>53</v>
      </c>
      <c r="E9" s="9" t="s">
        <v>27</v>
      </c>
      <c r="F9" s="9" t="s">
        <v>27</v>
      </c>
      <c r="G9" s="9" t="s">
        <v>54</v>
      </c>
      <c r="H9" s="9" t="s">
        <v>30</v>
      </c>
      <c r="I9" s="9" t="s">
        <v>30</v>
      </c>
      <c r="J9" s="9" t="s">
        <v>30</v>
      </c>
      <c r="K9" s="9" t="s">
        <v>30</v>
      </c>
      <c r="L9" s="14">
        <f>14-H9-I9-J9-K9</f>
        <v>14</v>
      </c>
      <c r="M9" s="14">
        <v>60</v>
      </c>
      <c r="N9" s="15" t="s">
        <v>55</v>
      </c>
      <c r="O9" s="16">
        <v>53</v>
      </c>
      <c r="P9" s="16">
        <v>61</v>
      </c>
      <c r="Q9" s="20">
        <f>C9/((O9+P9+N9)/3)-1</f>
        <v>-0.27647058823529413</v>
      </c>
      <c r="R9" s="14">
        <f>Q9*-10</f>
        <v>2.764705882352941</v>
      </c>
      <c r="S9" s="21">
        <v>0</v>
      </c>
      <c r="T9" s="21">
        <v>0</v>
      </c>
      <c r="U9" s="15">
        <f>M9+L9+T9+S9+R9</f>
        <v>76.76470588235294</v>
      </c>
      <c r="V9" s="9">
        <v>6</v>
      </c>
    </row>
    <row r="10" spans="1:22" ht="36" customHeight="1" outlineLevel="1">
      <c r="A10" s="6" t="s">
        <v>56</v>
      </c>
      <c r="B10" s="6" t="s">
        <v>57</v>
      </c>
      <c r="C10" s="6" t="s">
        <v>58</v>
      </c>
      <c r="D10" s="6" t="s">
        <v>58</v>
      </c>
      <c r="E10" s="9" t="s">
        <v>27</v>
      </c>
      <c r="F10" s="9" t="s">
        <v>27</v>
      </c>
      <c r="G10" s="9" t="s">
        <v>59</v>
      </c>
      <c r="H10" s="9" t="s">
        <v>30</v>
      </c>
      <c r="I10" s="9" t="s">
        <v>30</v>
      </c>
      <c r="J10" s="9" t="s">
        <v>30</v>
      </c>
      <c r="K10" s="9" t="s">
        <v>30</v>
      </c>
      <c r="L10" s="14">
        <f>14-H10-I10-J10-K10</f>
        <v>14</v>
      </c>
      <c r="M10" s="14">
        <v>60</v>
      </c>
      <c r="N10" s="15" t="s">
        <v>60</v>
      </c>
      <c r="O10" s="16">
        <v>392</v>
      </c>
      <c r="P10" s="16">
        <v>497</v>
      </c>
      <c r="Q10" s="20">
        <f>C10/((O10+P10+N10)/3)-1</f>
        <v>-0.2534883720930232</v>
      </c>
      <c r="R10" s="14">
        <f>Q10*-10</f>
        <v>2.534883720930232</v>
      </c>
      <c r="S10" s="21">
        <v>0</v>
      </c>
      <c r="T10" s="21">
        <v>0</v>
      </c>
      <c r="U10" s="15">
        <f>M10+L10+T10+S10+R10</f>
        <v>76.53488372093024</v>
      </c>
      <c r="V10" s="9">
        <v>7</v>
      </c>
    </row>
    <row r="11" spans="1:22" ht="36" customHeight="1" outlineLevel="1">
      <c r="A11" s="6" t="s">
        <v>61</v>
      </c>
      <c r="B11" s="6" t="s">
        <v>62</v>
      </c>
      <c r="C11" s="6" t="s">
        <v>62</v>
      </c>
      <c r="D11" s="6" t="s">
        <v>62</v>
      </c>
      <c r="E11" s="9" t="s">
        <v>27</v>
      </c>
      <c r="F11" s="9" t="s">
        <v>27</v>
      </c>
      <c r="G11" s="9" t="s">
        <v>63</v>
      </c>
      <c r="H11" s="9" t="s">
        <v>30</v>
      </c>
      <c r="I11" s="9" t="s">
        <v>30</v>
      </c>
      <c r="J11" s="9" t="s">
        <v>30</v>
      </c>
      <c r="K11" s="9" t="s">
        <v>30</v>
      </c>
      <c r="L11" s="14">
        <f>14-H11-I11-J11-K11</f>
        <v>14</v>
      </c>
      <c r="M11" s="14">
        <v>60</v>
      </c>
      <c r="N11" s="15" t="s">
        <v>64</v>
      </c>
      <c r="O11" s="17">
        <v>39</v>
      </c>
      <c r="P11" s="16">
        <v>48</v>
      </c>
      <c r="Q11" s="20">
        <f>C11/((O11+P11+N11)/3)-1</f>
        <v>-0.23308270676691734</v>
      </c>
      <c r="R11" s="14">
        <f>Q11*-10</f>
        <v>2.3308270676691736</v>
      </c>
      <c r="S11" s="21">
        <v>0</v>
      </c>
      <c r="T11" s="21">
        <v>0</v>
      </c>
      <c r="U11" s="15">
        <f>M11+L11+T11+S11+R11</f>
        <v>76.33082706766918</v>
      </c>
      <c r="V11" s="9">
        <v>8</v>
      </c>
    </row>
    <row r="12" spans="1:22" ht="36" customHeight="1" outlineLevel="1">
      <c r="A12" s="6" t="s">
        <v>65</v>
      </c>
      <c r="B12" s="6" t="s">
        <v>36</v>
      </c>
      <c r="C12" s="6" t="s">
        <v>66</v>
      </c>
      <c r="D12" s="6" t="s">
        <v>66</v>
      </c>
      <c r="E12" s="9" t="s">
        <v>27</v>
      </c>
      <c r="F12" s="9" t="s">
        <v>27</v>
      </c>
      <c r="G12" s="9" t="s">
        <v>67</v>
      </c>
      <c r="H12" s="9" t="s">
        <v>30</v>
      </c>
      <c r="I12" s="9" t="s">
        <v>30</v>
      </c>
      <c r="J12" s="9" t="s">
        <v>30</v>
      </c>
      <c r="K12" s="9" t="s">
        <v>30</v>
      </c>
      <c r="L12" s="14">
        <f aca="true" t="shared" si="0" ref="L12:L22">14-H12-I12-J12-K12</f>
        <v>14</v>
      </c>
      <c r="M12" s="14">
        <v>60</v>
      </c>
      <c r="N12" s="14" t="s">
        <v>68</v>
      </c>
      <c r="O12" s="16">
        <v>14</v>
      </c>
      <c r="P12" s="16">
        <v>11</v>
      </c>
      <c r="Q12" s="20">
        <f aca="true" t="shared" si="1" ref="Q12:Q20">C12/((O12+P12+N12)/3)-1</f>
        <v>-0.21052631578947367</v>
      </c>
      <c r="R12" s="14">
        <f aca="true" t="shared" si="2" ref="R12:R22">Q12*-10</f>
        <v>2.1052631578947367</v>
      </c>
      <c r="S12" s="21">
        <v>0</v>
      </c>
      <c r="T12" s="21">
        <v>0</v>
      </c>
      <c r="U12" s="15">
        <f aca="true" t="shared" si="3" ref="U12:U22">M12+L12+T12+S12+R12</f>
        <v>76.10526315789474</v>
      </c>
      <c r="V12" s="9">
        <v>9</v>
      </c>
    </row>
    <row r="13" spans="1:22" ht="36" customHeight="1" outlineLevel="1">
      <c r="A13" s="6" t="s">
        <v>69</v>
      </c>
      <c r="B13" s="6" t="s">
        <v>52</v>
      </c>
      <c r="C13" s="6" t="s">
        <v>52</v>
      </c>
      <c r="D13" s="6" t="s">
        <v>52</v>
      </c>
      <c r="E13" s="9" t="s">
        <v>27</v>
      </c>
      <c r="F13" s="9" t="s">
        <v>27</v>
      </c>
      <c r="G13" s="9" t="s">
        <v>70</v>
      </c>
      <c r="H13" s="9" t="s">
        <v>30</v>
      </c>
      <c r="I13" s="9" t="s">
        <v>30</v>
      </c>
      <c r="J13" s="9" t="s">
        <v>30</v>
      </c>
      <c r="K13" s="9" t="s">
        <v>30</v>
      </c>
      <c r="L13" s="14">
        <f t="shared" si="0"/>
        <v>14</v>
      </c>
      <c r="M13" s="14">
        <v>60</v>
      </c>
      <c r="N13" s="15" t="s">
        <v>71</v>
      </c>
      <c r="O13" s="16">
        <v>49</v>
      </c>
      <c r="P13" s="16">
        <v>50</v>
      </c>
      <c r="Q13" s="20">
        <f t="shared" si="1"/>
        <v>-0.21052631578947367</v>
      </c>
      <c r="R13" s="14">
        <f t="shared" si="2"/>
        <v>2.1052631578947367</v>
      </c>
      <c r="S13" s="21">
        <v>0</v>
      </c>
      <c r="T13" s="21">
        <v>0</v>
      </c>
      <c r="U13" s="15">
        <f t="shared" si="3"/>
        <v>76.10526315789474</v>
      </c>
      <c r="V13" s="9">
        <v>9</v>
      </c>
    </row>
    <row r="14" spans="1:22" ht="36" customHeight="1" outlineLevel="1">
      <c r="A14" s="6" t="s">
        <v>72</v>
      </c>
      <c r="B14" s="6" t="s">
        <v>73</v>
      </c>
      <c r="C14" s="6" t="s">
        <v>55</v>
      </c>
      <c r="D14" s="6" t="s">
        <v>55</v>
      </c>
      <c r="E14" s="9" t="s">
        <v>27</v>
      </c>
      <c r="F14" s="9" t="s">
        <v>27</v>
      </c>
      <c r="G14" s="9" t="s">
        <v>74</v>
      </c>
      <c r="H14" s="9" t="s">
        <v>30</v>
      </c>
      <c r="I14" s="9">
        <v>0</v>
      </c>
      <c r="J14" s="9" t="s">
        <v>30</v>
      </c>
      <c r="K14" s="9" t="s">
        <v>30</v>
      </c>
      <c r="L14" s="14">
        <f t="shared" si="0"/>
        <v>14</v>
      </c>
      <c r="M14" s="14">
        <v>60</v>
      </c>
      <c r="N14" s="15" t="s">
        <v>75</v>
      </c>
      <c r="O14" s="16">
        <v>54</v>
      </c>
      <c r="P14" s="16">
        <v>72</v>
      </c>
      <c r="Q14" s="20">
        <f t="shared" si="1"/>
        <v>-0.1923076923076923</v>
      </c>
      <c r="R14" s="14">
        <f t="shared" si="2"/>
        <v>1.923076923076923</v>
      </c>
      <c r="S14" s="21">
        <v>0</v>
      </c>
      <c r="T14" s="21">
        <v>0</v>
      </c>
      <c r="U14" s="15">
        <f t="shared" si="3"/>
        <v>75.92307692307692</v>
      </c>
      <c r="V14" s="9">
        <v>11</v>
      </c>
    </row>
    <row r="15" spans="1:22" ht="36" customHeight="1" outlineLevel="1">
      <c r="A15" s="6" t="s">
        <v>76</v>
      </c>
      <c r="B15" s="6" t="s">
        <v>77</v>
      </c>
      <c r="C15" s="6" t="s">
        <v>78</v>
      </c>
      <c r="D15" s="6" t="s">
        <v>78</v>
      </c>
      <c r="E15" s="9" t="s">
        <v>27</v>
      </c>
      <c r="F15" s="9" t="s">
        <v>79</v>
      </c>
      <c r="G15" s="9" t="s">
        <v>80</v>
      </c>
      <c r="H15" s="9" t="s">
        <v>30</v>
      </c>
      <c r="I15" s="9">
        <v>0.5</v>
      </c>
      <c r="J15" s="9" t="s">
        <v>30</v>
      </c>
      <c r="K15" s="9">
        <v>0.5</v>
      </c>
      <c r="L15" s="14">
        <f t="shared" si="0"/>
        <v>13</v>
      </c>
      <c r="M15" s="14">
        <v>60</v>
      </c>
      <c r="N15" s="15" t="s">
        <v>81</v>
      </c>
      <c r="O15" s="16">
        <v>213</v>
      </c>
      <c r="P15" s="16">
        <v>190</v>
      </c>
      <c r="Q15" s="20">
        <f t="shared" si="1"/>
        <v>-0.17628705148205925</v>
      </c>
      <c r="R15" s="14">
        <f t="shared" si="2"/>
        <v>1.7628705148205925</v>
      </c>
      <c r="S15" s="21">
        <v>0</v>
      </c>
      <c r="T15" s="21">
        <v>0</v>
      </c>
      <c r="U15" s="15">
        <f t="shared" si="3"/>
        <v>74.76287051482059</v>
      </c>
      <c r="V15" s="9">
        <v>12</v>
      </c>
    </row>
    <row r="16" spans="1:22" ht="36" customHeight="1" outlineLevel="1">
      <c r="A16" s="6" t="s">
        <v>82</v>
      </c>
      <c r="B16" s="6" t="s">
        <v>83</v>
      </c>
      <c r="C16" s="6" t="s">
        <v>84</v>
      </c>
      <c r="D16" s="6" t="s">
        <v>84</v>
      </c>
      <c r="E16" s="9" t="s">
        <v>27</v>
      </c>
      <c r="F16" s="9" t="s">
        <v>27</v>
      </c>
      <c r="G16" s="9" t="s">
        <v>85</v>
      </c>
      <c r="H16" s="9" t="s">
        <v>30</v>
      </c>
      <c r="I16" s="9" t="s">
        <v>30</v>
      </c>
      <c r="J16" s="9" t="s">
        <v>30</v>
      </c>
      <c r="K16" s="9" t="s">
        <v>30</v>
      </c>
      <c r="L16" s="14">
        <f t="shared" si="0"/>
        <v>14</v>
      </c>
      <c r="M16" s="14">
        <v>60</v>
      </c>
      <c r="N16" s="14" t="s">
        <v>36</v>
      </c>
      <c r="O16" s="16">
        <v>10</v>
      </c>
      <c r="P16" s="6" t="s">
        <v>86</v>
      </c>
      <c r="Q16" s="20">
        <f t="shared" si="1"/>
        <v>-0.023255813953488413</v>
      </c>
      <c r="R16" s="14">
        <f t="shared" si="2"/>
        <v>0.23255813953488413</v>
      </c>
      <c r="S16" s="21">
        <v>0</v>
      </c>
      <c r="T16" s="21">
        <v>0</v>
      </c>
      <c r="U16" s="15">
        <f t="shared" si="3"/>
        <v>74.23255813953489</v>
      </c>
      <c r="V16" s="9">
        <v>13</v>
      </c>
    </row>
    <row r="17" spans="1:22" ht="36" customHeight="1" outlineLevel="1">
      <c r="A17" s="6" t="s">
        <v>87</v>
      </c>
      <c r="B17" s="6" t="s">
        <v>38</v>
      </c>
      <c r="C17" s="6" t="s">
        <v>38</v>
      </c>
      <c r="D17" s="6" t="s">
        <v>38</v>
      </c>
      <c r="E17" s="9" t="s">
        <v>27</v>
      </c>
      <c r="F17" s="9" t="s">
        <v>27</v>
      </c>
      <c r="G17" s="9" t="s">
        <v>88</v>
      </c>
      <c r="H17" s="9" t="s">
        <v>30</v>
      </c>
      <c r="I17" s="9" t="s">
        <v>30</v>
      </c>
      <c r="J17" s="9" t="s">
        <v>30</v>
      </c>
      <c r="K17" s="9" t="s">
        <v>30</v>
      </c>
      <c r="L17" s="14">
        <f t="shared" si="0"/>
        <v>14</v>
      </c>
      <c r="M17" s="14">
        <v>60</v>
      </c>
      <c r="N17" s="14" t="s">
        <v>89</v>
      </c>
      <c r="O17" s="16">
        <v>4</v>
      </c>
      <c r="P17" s="16">
        <v>1</v>
      </c>
      <c r="Q17" s="20">
        <f t="shared" si="1"/>
        <v>0</v>
      </c>
      <c r="R17" s="14">
        <f t="shared" si="2"/>
        <v>0</v>
      </c>
      <c r="S17" s="21">
        <v>0</v>
      </c>
      <c r="T17" s="21">
        <v>0</v>
      </c>
      <c r="U17" s="15">
        <f t="shared" si="3"/>
        <v>74</v>
      </c>
      <c r="V17" s="9">
        <v>14</v>
      </c>
    </row>
    <row r="18" spans="1:22" ht="36" customHeight="1" outlineLevel="1">
      <c r="A18" s="6" t="s">
        <v>90</v>
      </c>
      <c r="B18" s="6" t="s">
        <v>91</v>
      </c>
      <c r="C18" s="6" t="s">
        <v>91</v>
      </c>
      <c r="D18" s="6" t="s">
        <v>91</v>
      </c>
      <c r="E18" s="9" t="s">
        <v>27</v>
      </c>
      <c r="F18" s="9" t="s">
        <v>27</v>
      </c>
      <c r="G18" s="9" t="s">
        <v>92</v>
      </c>
      <c r="H18" s="9" t="s">
        <v>30</v>
      </c>
      <c r="I18" s="9" t="s">
        <v>30</v>
      </c>
      <c r="J18" s="9" t="s">
        <v>30</v>
      </c>
      <c r="K18" s="9" t="s">
        <v>30</v>
      </c>
      <c r="L18" s="14">
        <f t="shared" si="0"/>
        <v>14</v>
      </c>
      <c r="M18" s="14">
        <v>60</v>
      </c>
      <c r="N18" s="15" t="s">
        <v>93</v>
      </c>
      <c r="O18" s="16">
        <v>32</v>
      </c>
      <c r="P18" s="16">
        <v>86</v>
      </c>
      <c r="Q18" s="20">
        <f t="shared" si="1"/>
        <v>0.1445086705202312</v>
      </c>
      <c r="R18" s="14">
        <f t="shared" si="2"/>
        <v>-1.445086705202312</v>
      </c>
      <c r="S18" s="21">
        <v>0</v>
      </c>
      <c r="T18" s="21">
        <v>0</v>
      </c>
      <c r="U18" s="15">
        <f t="shared" si="3"/>
        <v>72.55491329479769</v>
      </c>
      <c r="V18" s="9">
        <v>15</v>
      </c>
    </row>
    <row r="19" spans="1:22" ht="36" customHeight="1" outlineLevel="1">
      <c r="A19" s="6" t="s">
        <v>94</v>
      </c>
      <c r="B19" s="6" t="s">
        <v>95</v>
      </c>
      <c r="C19" s="6" t="s">
        <v>96</v>
      </c>
      <c r="D19" s="6" t="s">
        <v>96</v>
      </c>
      <c r="E19" s="9" t="s">
        <v>27</v>
      </c>
      <c r="F19" s="9" t="s">
        <v>27</v>
      </c>
      <c r="G19" s="9" t="s">
        <v>97</v>
      </c>
      <c r="H19" s="9" t="s">
        <v>30</v>
      </c>
      <c r="I19" s="9" t="s">
        <v>30</v>
      </c>
      <c r="J19" s="9" t="s">
        <v>30</v>
      </c>
      <c r="K19" s="9" t="s">
        <v>30</v>
      </c>
      <c r="L19" s="14">
        <f t="shared" si="0"/>
        <v>14</v>
      </c>
      <c r="M19" s="14">
        <v>60</v>
      </c>
      <c r="N19" s="15" t="s">
        <v>53</v>
      </c>
      <c r="O19" s="16">
        <v>42</v>
      </c>
      <c r="P19" s="16">
        <v>68</v>
      </c>
      <c r="Q19" s="20">
        <f t="shared" si="1"/>
        <v>0.1920529801324502</v>
      </c>
      <c r="R19" s="14">
        <f t="shared" si="2"/>
        <v>-1.920529801324502</v>
      </c>
      <c r="S19" s="21">
        <v>0</v>
      </c>
      <c r="T19" s="21">
        <v>0</v>
      </c>
      <c r="U19" s="15">
        <f t="shared" si="3"/>
        <v>72.0794701986755</v>
      </c>
      <c r="V19" s="9">
        <v>16</v>
      </c>
    </row>
    <row r="20" spans="1:22" ht="36" customHeight="1" outlineLevel="1">
      <c r="A20" s="6" t="s">
        <v>98</v>
      </c>
      <c r="B20" s="6" t="s">
        <v>99</v>
      </c>
      <c r="C20" s="6" t="s">
        <v>99</v>
      </c>
      <c r="D20" s="6" t="s">
        <v>99</v>
      </c>
      <c r="E20" s="9" t="s">
        <v>27</v>
      </c>
      <c r="F20" s="9" t="s">
        <v>27</v>
      </c>
      <c r="G20" s="9" t="s">
        <v>100</v>
      </c>
      <c r="H20" s="9" t="s">
        <v>30</v>
      </c>
      <c r="I20" s="9" t="s">
        <v>30</v>
      </c>
      <c r="J20" s="9" t="s">
        <v>30</v>
      </c>
      <c r="K20" s="9" t="s">
        <v>30</v>
      </c>
      <c r="L20" s="14">
        <f t="shared" si="0"/>
        <v>14</v>
      </c>
      <c r="M20" s="14">
        <v>60</v>
      </c>
      <c r="N20" s="14" t="s">
        <v>36</v>
      </c>
      <c r="O20" s="16">
        <v>21</v>
      </c>
      <c r="P20" s="16">
        <v>20</v>
      </c>
      <c r="Q20" s="20">
        <f t="shared" si="1"/>
        <v>0.3018867924528301</v>
      </c>
      <c r="R20" s="14">
        <f t="shared" si="2"/>
        <v>-3.018867924528301</v>
      </c>
      <c r="S20" s="21">
        <v>0</v>
      </c>
      <c r="T20" s="21">
        <v>0</v>
      </c>
      <c r="U20" s="15">
        <f t="shared" si="3"/>
        <v>70.98113207547169</v>
      </c>
      <c r="V20" s="9">
        <v>17</v>
      </c>
    </row>
    <row r="21" spans="1:22" ht="36" customHeight="1" outlineLevel="1">
      <c r="A21" s="6" t="s">
        <v>101</v>
      </c>
      <c r="B21" s="6" t="s">
        <v>102</v>
      </c>
      <c r="C21" s="6" t="s">
        <v>102</v>
      </c>
      <c r="D21" s="6" t="s">
        <v>102</v>
      </c>
      <c r="E21" s="9" t="s">
        <v>27</v>
      </c>
      <c r="F21" s="9" t="s">
        <v>27</v>
      </c>
      <c r="G21" s="9" t="s">
        <v>40</v>
      </c>
      <c r="H21" s="9" t="s">
        <v>30</v>
      </c>
      <c r="I21" s="9" t="s">
        <v>30</v>
      </c>
      <c r="J21" s="9" t="s">
        <v>30</v>
      </c>
      <c r="K21" s="9" t="s">
        <v>30</v>
      </c>
      <c r="L21" s="14">
        <f t="shared" si="0"/>
        <v>14</v>
      </c>
      <c r="M21" s="14">
        <v>60</v>
      </c>
      <c r="N21" s="16">
        <v>0</v>
      </c>
      <c r="O21" s="16">
        <v>0</v>
      </c>
      <c r="P21" s="16">
        <v>0</v>
      </c>
      <c r="Q21" s="20">
        <v>1</v>
      </c>
      <c r="R21" s="14">
        <f t="shared" si="2"/>
        <v>-10</v>
      </c>
      <c r="S21" s="21">
        <v>0</v>
      </c>
      <c r="T21" s="21">
        <v>0</v>
      </c>
      <c r="U21" s="15">
        <f t="shared" si="3"/>
        <v>64</v>
      </c>
      <c r="V21" s="9">
        <v>18</v>
      </c>
    </row>
    <row r="22" spans="1:22" ht="36" customHeight="1" outlineLevel="1">
      <c r="A22" s="6" t="s">
        <v>103</v>
      </c>
      <c r="B22" s="6" t="s">
        <v>102</v>
      </c>
      <c r="C22" s="6" t="s">
        <v>102</v>
      </c>
      <c r="D22" s="6" t="s">
        <v>102</v>
      </c>
      <c r="E22" s="9" t="s">
        <v>27</v>
      </c>
      <c r="F22" s="9" t="s">
        <v>27</v>
      </c>
      <c r="G22" s="9" t="s">
        <v>40</v>
      </c>
      <c r="H22" s="9" t="s">
        <v>30</v>
      </c>
      <c r="I22" s="9" t="s">
        <v>30</v>
      </c>
      <c r="J22" s="9" t="s">
        <v>30</v>
      </c>
      <c r="K22" s="9" t="s">
        <v>30</v>
      </c>
      <c r="L22" s="14">
        <f t="shared" si="0"/>
        <v>14</v>
      </c>
      <c r="M22" s="14">
        <v>60</v>
      </c>
      <c r="N22" s="16">
        <v>0</v>
      </c>
      <c r="O22" s="16">
        <v>0</v>
      </c>
      <c r="P22" s="16">
        <v>0</v>
      </c>
      <c r="Q22" s="20">
        <v>1</v>
      </c>
      <c r="R22" s="14">
        <f t="shared" si="2"/>
        <v>-10</v>
      </c>
      <c r="S22" s="21">
        <v>0</v>
      </c>
      <c r="T22" s="21">
        <v>0</v>
      </c>
      <c r="U22" s="15">
        <f t="shared" si="3"/>
        <v>64</v>
      </c>
      <c r="V22" s="9">
        <v>18</v>
      </c>
    </row>
    <row r="23" spans="1:22" ht="18.75" customHeight="1">
      <c r="A23" s="10" t="s">
        <v>104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2"/>
    </row>
    <row r="24" spans="1:22" ht="18.7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23"/>
    </row>
  </sheetData>
  <sheetProtection/>
  <mergeCells count="3">
    <mergeCell ref="A1:V1"/>
    <mergeCell ref="A2:V2"/>
    <mergeCell ref="A23:V24"/>
  </mergeCells>
  <printOptions gridLines="1"/>
  <pageMargins left="0.4326388888888889" right="0.4326388888888889" top="0.5506944444444445" bottom="0.275" header="0.5" footer="0.4326388888888889"/>
  <pageSetup fitToHeight="1" fitToWidth="1"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猫咖实验室-超..13481211417</cp:lastModifiedBy>
  <dcterms:created xsi:type="dcterms:W3CDTF">2024-03-18T01:12:07Z</dcterms:created>
  <dcterms:modified xsi:type="dcterms:W3CDTF">2024-03-18T09:24:23Z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AFDEC9E8D1924C9EB1EAC5246DE05CD9_13</vt:lpwstr>
  </property>
  <property fmtid="{D5CDD505-2E9C-101B-9397-08002B2CF9AE}" pid="4" name="KSOProductBuildV">
    <vt:lpwstr>2052-12.1.0.16388</vt:lpwstr>
  </property>
</Properties>
</file>