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<sst xmlns="http://schemas.openxmlformats.org/spreadsheetml/2006/main" count="257" uniqueCount="118">
  <si>
    <r>
      <t>柳北区城市管理目标责任制月度日常考评得分及排名统计表</t>
    </r>
    <r>
      <rPr>
        <sz val="20"/>
        <rFont val="Arial"/>
        <family val="2"/>
      </rPr>
      <t xml:space="preserve"> </t>
    </r>
  </si>
  <si>
    <t>案件时间范围： (2024-01-01 至 2024-01-31)  统计时间：2024-02-23</t>
  </si>
  <si>
    <t>责任单位</t>
  </si>
  <si>
    <t>立案数</t>
  </si>
  <si>
    <t>应结案数</t>
  </si>
  <si>
    <t>结案数</t>
  </si>
  <si>
    <t>结案率（%）</t>
  </si>
  <si>
    <t>按期结案率（%）</t>
  </si>
  <si>
    <t>扣分分值</t>
  </si>
  <si>
    <t>案件未处理</t>
  </si>
  <si>
    <t>案件超时处理</t>
  </si>
  <si>
    <t xml:space="preserve">二次派遣 </t>
  </si>
  <si>
    <t xml:space="preserve">案件返工 </t>
  </si>
  <si>
    <r>
      <t>扣分项</t>
    </r>
    <r>
      <rPr>
        <sz val="11"/>
        <rFont val="Arial"/>
        <family val="2"/>
      </rPr>
      <t>(14</t>
    </r>
    <r>
      <rPr>
        <sz val="11"/>
        <rFont val="宋体"/>
        <family val="0"/>
      </rPr>
      <t>分</t>
    </r>
    <r>
      <rPr>
        <sz val="11"/>
        <rFont val="Arial"/>
        <family val="2"/>
      </rPr>
      <t>)</t>
    </r>
  </si>
  <si>
    <t>基础分</t>
  </si>
  <si>
    <t>10月立案数</t>
  </si>
  <si>
    <t>11月立案数</t>
  </si>
  <si>
    <t>12月立案数</t>
  </si>
  <si>
    <r>
      <t>增长率（</t>
    </r>
    <r>
      <rPr>
        <sz val="11"/>
        <rFont val="Arial"/>
        <family val="2"/>
      </rPr>
      <t>%)</t>
    </r>
  </si>
  <si>
    <r>
      <t>增长率得分（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</si>
  <si>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r>
      <t>媒体宣传（</t>
    </r>
    <r>
      <rPr>
        <sz val="11"/>
        <rFont val="Arial"/>
        <family val="2"/>
      </rPr>
      <t>6</t>
    </r>
    <r>
      <rPr>
        <sz val="11"/>
        <rFont val="宋体"/>
        <family val="0"/>
      </rPr>
      <t>分）</t>
    </r>
  </si>
  <si>
    <r>
      <t>案件处置加分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</si>
  <si>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t>综合得分</t>
  </si>
  <si>
    <t>考核排名</t>
  </si>
  <si>
    <t>柳北区城管执法局</t>
  </si>
  <si>
    <t>2091</t>
  </si>
  <si>
    <t>2089</t>
  </si>
  <si>
    <t>100.00</t>
  </si>
  <si>
    <t>22.83</t>
  </si>
  <si>
    <t>0</t>
  </si>
  <si>
    <t>1792</t>
  </si>
  <si>
    <t>1817</t>
  </si>
  <si>
    <t>柳北区石碑坪镇</t>
  </si>
  <si>
    <t>1</t>
  </si>
  <si>
    <t>0.00</t>
  </si>
  <si>
    <t>3</t>
  </si>
  <si>
    <t>4</t>
  </si>
  <si>
    <t>柳北区沙塘镇</t>
  </si>
  <si>
    <t>0.15</t>
  </si>
  <si>
    <t>7</t>
  </si>
  <si>
    <t>10</t>
  </si>
  <si>
    <t>柳北区雅儒街道办事处</t>
  </si>
  <si>
    <t>144</t>
  </si>
  <si>
    <t>142</t>
  </si>
  <si>
    <t>1.45</t>
  </si>
  <si>
    <t>181</t>
  </si>
  <si>
    <t>171</t>
  </si>
  <si>
    <t>柳北区解放街道办事处</t>
  </si>
  <si>
    <t>193</t>
  </si>
  <si>
    <t>190</t>
  </si>
  <si>
    <t>1.81</t>
  </si>
  <si>
    <t>245</t>
  </si>
  <si>
    <t>238</t>
  </si>
  <si>
    <t>柳北区旧城改造服务中心            （柳北区园林绿化管理所）</t>
  </si>
  <si>
    <t>46</t>
  </si>
  <si>
    <t>48</t>
  </si>
  <si>
    <t>0.25</t>
  </si>
  <si>
    <t>75</t>
  </si>
  <si>
    <t>柳北区白露街道办事处</t>
  </si>
  <si>
    <t>11</t>
  </si>
  <si>
    <t>0.07</t>
  </si>
  <si>
    <t>9</t>
  </si>
  <si>
    <t>13</t>
  </si>
  <si>
    <t>柳北区长塘镇</t>
  </si>
  <si>
    <t>21</t>
  </si>
  <si>
    <t>20</t>
  </si>
  <si>
    <t>0.10</t>
  </si>
  <si>
    <t>32</t>
  </si>
  <si>
    <t>12</t>
  </si>
  <si>
    <t>柳北区市场监督管理局</t>
  </si>
  <si>
    <t>0.21</t>
  </si>
  <si>
    <t>柳北区锦绣街道办事处</t>
  </si>
  <si>
    <t>76</t>
  </si>
  <si>
    <t>72</t>
  </si>
  <si>
    <t>0.67</t>
  </si>
  <si>
    <t>81</t>
  </si>
  <si>
    <t>82</t>
  </si>
  <si>
    <t>柳北区胜利街道办事处</t>
  </si>
  <si>
    <t>149</t>
  </si>
  <si>
    <t>154</t>
  </si>
  <si>
    <t>1.32</t>
  </si>
  <si>
    <t>155</t>
  </si>
  <si>
    <t>柳北区钢城街道办事处</t>
  </si>
  <si>
    <t>49</t>
  </si>
  <si>
    <t>50</t>
  </si>
  <si>
    <t>0.70</t>
  </si>
  <si>
    <t>38</t>
  </si>
  <si>
    <t>53</t>
  </si>
  <si>
    <t>柳北区环卫所</t>
  </si>
  <si>
    <t>493</t>
  </si>
  <si>
    <t>497</t>
  </si>
  <si>
    <t>4.20</t>
  </si>
  <si>
    <t>399</t>
  </si>
  <si>
    <t>401</t>
  </si>
  <si>
    <t>柳北区柳长街道办事处</t>
  </si>
  <si>
    <t>65</t>
  </si>
  <si>
    <t>61</t>
  </si>
  <si>
    <t>0.63</t>
  </si>
  <si>
    <t>56</t>
  </si>
  <si>
    <t>柳北区雀儿山街道办事处</t>
  </si>
  <si>
    <t>67</t>
  </si>
  <si>
    <t>68</t>
  </si>
  <si>
    <t>0.80</t>
  </si>
  <si>
    <t>59</t>
  </si>
  <si>
    <t>41</t>
  </si>
  <si>
    <t>柳北区跃进街道办事处</t>
  </si>
  <si>
    <t>89</t>
  </si>
  <si>
    <t>86</t>
  </si>
  <si>
    <t>0.92</t>
  </si>
  <si>
    <t>66</t>
  </si>
  <si>
    <t>55</t>
  </si>
  <si>
    <t>柳北区住建局</t>
  </si>
  <si>
    <t>14</t>
  </si>
  <si>
    <t>0.04</t>
  </si>
  <si>
    <t>新中企投资开发有限公司</t>
  </si>
  <si>
    <t>2</t>
  </si>
  <si>
    <t>5</t>
  </si>
  <si>
    <t xml:space="preserve">备注：柳北区农业农村局、柳北区征地拆迁和房屋征收补偿服务中心、柳北区民政局、柳北区工业园区管委会、柳北区应急管理局、柳北区交通运输局、柳北区卫生健康局、柳北区自然资源局1月未有案件，故不参加柳北区城市管理目标责任制月度1月日常考评得分及排名。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</si>
</sst>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.000_ 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80" fontId="44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3"/>
  <sheetViews>
    <sheetView tabSelected="1" workbookViewId="0" topLeftCell="A8">
      <selection activeCell="L7" sqref="L7"/>
    </sheetView>
  </sheetViews>
  <sheetFormatPr defaultColWidth="9.140625" defaultRowHeight="12.75" customHeight="1" outlineLevelRow="1"/>
  <cols>
    <col min="1" max="1" width="28.28125" style="0" customWidth="1"/>
    <col min="2" max="4" width="8.7109375" style="0" customWidth="1"/>
    <col min="5" max="6" width="8.8515625" style="0" customWidth="1"/>
    <col min="7" max="20" width="9.00390625" style="0" customWidth="1"/>
    <col min="21" max="21" width="8.8515625" style="0" customWidth="1"/>
    <col min="22" max="22" width="6.00390625" style="0" customWidth="1"/>
  </cols>
  <sheetData>
    <row r="1" spans="1:22" ht="39" customHeight="1" outlineLevel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9"/>
    </row>
    <row r="2" spans="1:22" ht="22.5" customHeight="1" outlineLevel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0"/>
    </row>
    <row r="3" spans="1:22" s="1" customFormat="1" ht="55.5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8" t="s">
        <v>12</v>
      </c>
      <c r="L3" s="7" t="s">
        <v>13</v>
      </c>
      <c r="M3" s="8" t="s">
        <v>14</v>
      </c>
      <c r="N3" s="7" t="s">
        <v>15</v>
      </c>
      <c r="O3" s="9" t="s">
        <v>16</v>
      </c>
      <c r="P3" s="9" t="s">
        <v>17</v>
      </c>
      <c r="Q3" s="7" t="s">
        <v>18</v>
      </c>
      <c r="R3" s="7" t="s">
        <v>19</v>
      </c>
      <c r="S3" s="7" t="s">
        <v>20</v>
      </c>
      <c r="T3" s="8" t="s">
        <v>21</v>
      </c>
      <c r="U3" s="7" t="s">
        <v>22</v>
      </c>
      <c r="V3" s="8" t="s">
        <v>23</v>
      </c>
    </row>
    <row r="4" spans="1:22" s="2" customFormat="1" ht="36" customHeight="1">
      <c r="A4" s="7" t="s">
        <v>24</v>
      </c>
      <c r="B4" s="7" t="s">
        <v>25</v>
      </c>
      <c r="C4" s="7" t="s">
        <v>26</v>
      </c>
      <c r="D4" s="7" t="s">
        <v>26</v>
      </c>
      <c r="E4" s="10" t="s">
        <v>27</v>
      </c>
      <c r="F4" s="10" t="s">
        <v>27</v>
      </c>
      <c r="G4" s="10" t="s">
        <v>28</v>
      </c>
      <c r="H4" s="10" t="s">
        <v>29</v>
      </c>
      <c r="I4" s="10" t="s">
        <v>29</v>
      </c>
      <c r="J4" s="10" t="s">
        <v>29</v>
      </c>
      <c r="K4" s="10" t="s">
        <v>29</v>
      </c>
      <c r="L4" s="15">
        <f>14-H4-I4-J4-K4</f>
        <v>14</v>
      </c>
      <c r="M4" s="15">
        <v>60</v>
      </c>
      <c r="N4" s="16" t="s">
        <v>30</v>
      </c>
      <c r="O4" s="16" t="s">
        <v>31</v>
      </c>
      <c r="P4" s="17">
        <v>2045</v>
      </c>
      <c r="Q4" s="21">
        <f>D4/((N4+O4+P4)/3)-1</f>
        <v>0.10841881853554991</v>
      </c>
      <c r="R4" s="15">
        <f>Q4*-10</f>
        <v>-1.084188185355499</v>
      </c>
      <c r="S4" s="22">
        <v>6</v>
      </c>
      <c r="T4" s="22">
        <v>2.6</v>
      </c>
      <c r="U4" s="16">
        <f>M4+L4+T4+R4+S4</f>
        <v>81.5158118146445</v>
      </c>
      <c r="V4" s="10">
        <v>1</v>
      </c>
    </row>
    <row r="5" spans="1:22" ht="36" customHeight="1">
      <c r="A5" s="7" t="s">
        <v>32</v>
      </c>
      <c r="B5" s="7" t="s">
        <v>33</v>
      </c>
      <c r="C5" s="7" t="s">
        <v>33</v>
      </c>
      <c r="D5" s="7" t="s">
        <v>33</v>
      </c>
      <c r="E5" s="10" t="s">
        <v>27</v>
      </c>
      <c r="F5" s="10" t="s">
        <v>27</v>
      </c>
      <c r="G5" s="10" t="s">
        <v>34</v>
      </c>
      <c r="H5" s="10" t="s">
        <v>29</v>
      </c>
      <c r="I5" s="10" t="s">
        <v>29</v>
      </c>
      <c r="J5" s="10" t="s">
        <v>29</v>
      </c>
      <c r="K5" s="10" t="s">
        <v>29</v>
      </c>
      <c r="L5" s="15">
        <f>14-H5-I5-J5-K5</f>
        <v>14</v>
      </c>
      <c r="M5" s="15">
        <v>60</v>
      </c>
      <c r="N5" s="15" t="s">
        <v>35</v>
      </c>
      <c r="O5" s="15" t="s">
        <v>36</v>
      </c>
      <c r="P5" s="17">
        <v>4</v>
      </c>
      <c r="Q5" s="21">
        <f>D5/((N5+O5+P5)/3)-1</f>
        <v>-0.7272727272727273</v>
      </c>
      <c r="R5" s="15">
        <f>Q5*-10</f>
        <v>7.272727272727273</v>
      </c>
      <c r="S5" s="22">
        <v>0</v>
      </c>
      <c r="T5" s="22">
        <v>0</v>
      </c>
      <c r="U5" s="16">
        <f>M5+L5+T5+R5+S5</f>
        <v>81.27272727272728</v>
      </c>
      <c r="V5" s="10">
        <v>2</v>
      </c>
    </row>
    <row r="6" spans="1:22" ht="36" customHeight="1" outlineLevel="1">
      <c r="A6" s="7" t="s">
        <v>37</v>
      </c>
      <c r="B6" s="7" t="s">
        <v>35</v>
      </c>
      <c r="C6" s="7" t="s">
        <v>35</v>
      </c>
      <c r="D6" s="7" t="s">
        <v>35</v>
      </c>
      <c r="E6" s="10" t="s">
        <v>27</v>
      </c>
      <c r="F6" s="10" t="s">
        <v>27</v>
      </c>
      <c r="G6" s="10" t="s">
        <v>38</v>
      </c>
      <c r="H6" s="10" t="s">
        <v>29</v>
      </c>
      <c r="I6" s="10" t="s">
        <v>29</v>
      </c>
      <c r="J6" s="10" t="s">
        <v>29</v>
      </c>
      <c r="K6" s="10" t="s">
        <v>29</v>
      </c>
      <c r="L6" s="15">
        <f>14-H6-I6-J6-K6</f>
        <v>14</v>
      </c>
      <c r="M6" s="15">
        <v>60</v>
      </c>
      <c r="N6" s="15" t="s">
        <v>39</v>
      </c>
      <c r="O6" s="15" t="s">
        <v>40</v>
      </c>
      <c r="P6" s="17">
        <v>3</v>
      </c>
      <c r="Q6" s="21">
        <f>D6/((N6+O6+P6)/3)-1</f>
        <v>-0.55</v>
      </c>
      <c r="R6" s="15">
        <f>Q6*-10</f>
        <v>5.5</v>
      </c>
      <c r="S6" s="22">
        <v>0</v>
      </c>
      <c r="T6" s="22">
        <v>0</v>
      </c>
      <c r="U6" s="16">
        <f>M6+L6+T6+R6+S6</f>
        <v>79.5</v>
      </c>
      <c r="V6" s="10">
        <v>3</v>
      </c>
    </row>
    <row r="7" spans="1:22" ht="36" customHeight="1" outlineLevel="1">
      <c r="A7" s="7" t="s">
        <v>41</v>
      </c>
      <c r="B7" s="7" t="s">
        <v>42</v>
      </c>
      <c r="C7" s="7" t="s">
        <v>43</v>
      </c>
      <c r="D7" s="7" t="s">
        <v>43</v>
      </c>
      <c r="E7" s="10" t="s">
        <v>27</v>
      </c>
      <c r="F7" s="10" t="s">
        <v>27</v>
      </c>
      <c r="G7" s="10" t="s">
        <v>44</v>
      </c>
      <c r="H7" s="10" t="s">
        <v>29</v>
      </c>
      <c r="I7" s="10" t="s">
        <v>29</v>
      </c>
      <c r="J7" s="10" t="s">
        <v>29</v>
      </c>
      <c r="K7" s="10" t="s">
        <v>29</v>
      </c>
      <c r="L7" s="15">
        <f>14-H7-I7-J7-K7</f>
        <v>14</v>
      </c>
      <c r="M7" s="15">
        <v>60</v>
      </c>
      <c r="N7" s="16" t="s">
        <v>45</v>
      </c>
      <c r="O7" s="16" t="s">
        <v>46</v>
      </c>
      <c r="P7" s="17">
        <v>209</v>
      </c>
      <c r="Q7" s="21">
        <f>D7/((N7+O7+P7)/3)-1</f>
        <v>-0.2406417112299465</v>
      </c>
      <c r="R7" s="15">
        <f>Q7*-10</f>
        <v>2.406417112299465</v>
      </c>
      <c r="S7" s="22">
        <v>1.5</v>
      </c>
      <c r="T7" s="22">
        <v>0</v>
      </c>
      <c r="U7" s="16">
        <f>M7+L7+T7+R7+S7</f>
        <v>77.90641711229947</v>
      </c>
      <c r="V7" s="10">
        <v>4</v>
      </c>
    </row>
    <row r="8" spans="1:22" ht="36" customHeight="1" outlineLevel="1">
      <c r="A8" s="7" t="s">
        <v>47</v>
      </c>
      <c r="B8" s="7" t="s">
        <v>48</v>
      </c>
      <c r="C8" s="7" t="s">
        <v>49</v>
      </c>
      <c r="D8" s="7" t="s">
        <v>49</v>
      </c>
      <c r="E8" s="10" t="s">
        <v>27</v>
      </c>
      <c r="F8" s="10" t="s">
        <v>27</v>
      </c>
      <c r="G8" s="10" t="s">
        <v>50</v>
      </c>
      <c r="H8" s="10" t="s">
        <v>29</v>
      </c>
      <c r="I8" s="10" t="s">
        <v>29</v>
      </c>
      <c r="J8" s="10" t="s">
        <v>29</v>
      </c>
      <c r="K8" s="10" t="s">
        <v>29</v>
      </c>
      <c r="L8" s="15">
        <f>14-H8-I8-J8-K8</f>
        <v>14</v>
      </c>
      <c r="M8" s="15">
        <v>60</v>
      </c>
      <c r="N8" s="16" t="s">
        <v>51</v>
      </c>
      <c r="O8" s="16" t="s">
        <v>52</v>
      </c>
      <c r="P8" s="17">
        <v>213</v>
      </c>
      <c r="Q8" s="21">
        <f>D8/((N8+O8+P8)/3)-1</f>
        <v>-0.18103448275862066</v>
      </c>
      <c r="R8" s="15">
        <f>Q8*-10</f>
        <v>1.8103448275862066</v>
      </c>
      <c r="S8" s="22">
        <v>0</v>
      </c>
      <c r="T8" s="22">
        <v>0</v>
      </c>
      <c r="U8" s="16">
        <f>M8+L8+T8+R8+S8</f>
        <v>75.8103448275862</v>
      </c>
      <c r="V8" s="10">
        <v>5</v>
      </c>
    </row>
    <row r="9" spans="1:22" ht="36" customHeight="1" outlineLevel="1">
      <c r="A9" s="7" t="s">
        <v>53</v>
      </c>
      <c r="B9" s="7" t="s">
        <v>54</v>
      </c>
      <c r="C9" s="7" t="s">
        <v>55</v>
      </c>
      <c r="D9" s="7" t="s">
        <v>55</v>
      </c>
      <c r="E9" s="10" t="s">
        <v>27</v>
      </c>
      <c r="F9" s="10" t="s">
        <v>27</v>
      </c>
      <c r="G9" s="10" t="s">
        <v>56</v>
      </c>
      <c r="H9" s="10" t="s">
        <v>29</v>
      </c>
      <c r="I9" s="10" t="s">
        <v>29</v>
      </c>
      <c r="J9" s="10" t="s">
        <v>29</v>
      </c>
      <c r="K9" s="10" t="s">
        <v>29</v>
      </c>
      <c r="L9" s="15">
        <f>14-H9-I9-J9-K9</f>
        <v>14</v>
      </c>
      <c r="M9" s="15">
        <v>60</v>
      </c>
      <c r="N9" s="16" t="s">
        <v>57</v>
      </c>
      <c r="O9" s="16" t="s">
        <v>54</v>
      </c>
      <c r="P9" s="17">
        <v>39</v>
      </c>
      <c r="Q9" s="21">
        <f>D9/((N9+O9+P9)/3)-1</f>
        <v>-0.10000000000000009</v>
      </c>
      <c r="R9" s="15">
        <f>Q9*-10</f>
        <v>1.0000000000000009</v>
      </c>
      <c r="S9" s="22">
        <v>0</v>
      </c>
      <c r="T9" s="22">
        <v>0.2</v>
      </c>
      <c r="U9" s="16">
        <f>M9+L9+T9+R9+S9</f>
        <v>75.2</v>
      </c>
      <c r="V9" s="10">
        <v>6</v>
      </c>
    </row>
    <row r="10" spans="1:22" ht="36" customHeight="1" outlineLevel="1">
      <c r="A10" s="7" t="s">
        <v>58</v>
      </c>
      <c r="B10" s="7" t="s">
        <v>59</v>
      </c>
      <c r="C10" s="7" t="s">
        <v>59</v>
      </c>
      <c r="D10" s="7" t="s">
        <v>59</v>
      </c>
      <c r="E10" s="10" t="s">
        <v>27</v>
      </c>
      <c r="F10" s="10" t="s">
        <v>27</v>
      </c>
      <c r="G10" s="10" t="s">
        <v>60</v>
      </c>
      <c r="H10" s="10" t="s">
        <v>29</v>
      </c>
      <c r="I10" s="10" t="s">
        <v>29</v>
      </c>
      <c r="J10" s="10" t="s">
        <v>29</v>
      </c>
      <c r="K10" s="10" t="s">
        <v>29</v>
      </c>
      <c r="L10" s="15">
        <f>14-H10-I10-J10-K10</f>
        <v>14</v>
      </c>
      <c r="M10" s="15">
        <v>60</v>
      </c>
      <c r="N10" s="15" t="s">
        <v>61</v>
      </c>
      <c r="O10" s="15" t="s">
        <v>62</v>
      </c>
      <c r="P10" s="17">
        <v>14</v>
      </c>
      <c r="Q10" s="21">
        <f>D10/((N10+O10+P10)/3)-1</f>
        <v>-0.08333333333333337</v>
      </c>
      <c r="R10" s="15">
        <f>Q10*-10</f>
        <v>0.8333333333333337</v>
      </c>
      <c r="S10" s="22">
        <v>0</v>
      </c>
      <c r="T10" s="22">
        <v>0</v>
      </c>
      <c r="U10" s="16">
        <f>M10+L10+T10+R10+S10</f>
        <v>74.83333333333333</v>
      </c>
      <c r="V10" s="10">
        <v>7</v>
      </c>
    </row>
    <row r="11" spans="1:22" ht="36" customHeight="1" outlineLevel="1">
      <c r="A11" s="7" t="s">
        <v>63</v>
      </c>
      <c r="B11" s="7" t="s">
        <v>64</v>
      </c>
      <c r="C11" s="7" t="s">
        <v>65</v>
      </c>
      <c r="D11" s="7" t="s">
        <v>65</v>
      </c>
      <c r="E11" s="10" t="s">
        <v>27</v>
      </c>
      <c r="F11" s="10" t="s">
        <v>27</v>
      </c>
      <c r="G11" s="10" t="s">
        <v>66</v>
      </c>
      <c r="H11" s="10" t="s">
        <v>29</v>
      </c>
      <c r="I11" s="10" t="s">
        <v>29</v>
      </c>
      <c r="J11" s="10" t="s">
        <v>29</v>
      </c>
      <c r="K11" s="10" t="s">
        <v>29</v>
      </c>
      <c r="L11" s="15">
        <f>14-H11-I11-J11-K11</f>
        <v>14</v>
      </c>
      <c r="M11" s="15">
        <v>60</v>
      </c>
      <c r="N11" s="15" t="s">
        <v>67</v>
      </c>
      <c r="O11" s="15" t="s">
        <v>68</v>
      </c>
      <c r="P11" s="17">
        <v>21</v>
      </c>
      <c r="Q11" s="21">
        <f>D11/((N11+O11+P11)/3)-1</f>
        <v>-0.07692307692307698</v>
      </c>
      <c r="R11" s="15">
        <f>Q11*-10</f>
        <v>0.7692307692307698</v>
      </c>
      <c r="S11" s="22">
        <v>0</v>
      </c>
      <c r="T11" s="22">
        <v>0</v>
      </c>
      <c r="U11" s="16">
        <f>M11+L11+T11+R11+S11</f>
        <v>74.76923076923077</v>
      </c>
      <c r="V11" s="10">
        <v>8</v>
      </c>
    </row>
    <row r="12" spans="1:22" ht="36" customHeight="1" outlineLevel="1">
      <c r="A12" s="7" t="s">
        <v>69</v>
      </c>
      <c r="B12" s="7" t="s">
        <v>62</v>
      </c>
      <c r="C12" s="7" t="s">
        <v>62</v>
      </c>
      <c r="D12" s="7" t="s">
        <v>62</v>
      </c>
      <c r="E12" s="10" t="s">
        <v>27</v>
      </c>
      <c r="F12" s="10" t="s">
        <v>27</v>
      </c>
      <c r="G12" s="10" t="s">
        <v>70</v>
      </c>
      <c r="H12" s="10" t="s">
        <v>29</v>
      </c>
      <c r="I12" s="10" t="s">
        <v>29</v>
      </c>
      <c r="J12" s="10" t="s">
        <v>29</v>
      </c>
      <c r="K12" s="10" t="s">
        <v>29</v>
      </c>
      <c r="L12" s="15">
        <f>14-H12-I12-J12-K12</f>
        <v>14</v>
      </c>
      <c r="M12" s="15">
        <v>60</v>
      </c>
      <c r="N12" s="16" t="s">
        <v>59</v>
      </c>
      <c r="O12" s="16" t="s">
        <v>68</v>
      </c>
      <c r="P12" s="17">
        <v>16</v>
      </c>
      <c r="Q12" s="21">
        <f>D12/((N12+O12+P12)/3)-1</f>
        <v>0</v>
      </c>
      <c r="R12" s="15">
        <f>Q12*-10</f>
        <v>0</v>
      </c>
      <c r="S12" s="22">
        <v>0</v>
      </c>
      <c r="T12" s="22">
        <v>0</v>
      </c>
      <c r="U12" s="16">
        <f>M12+L12+T12+R12+S12</f>
        <v>74</v>
      </c>
      <c r="V12" s="10">
        <v>9</v>
      </c>
    </row>
    <row r="13" spans="1:22" ht="36" customHeight="1" outlineLevel="1">
      <c r="A13" s="7" t="s">
        <v>71</v>
      </c>
      <c r="B13" s="7" t="s">
        <v>72</v>
      </c>
      <c r="C13" s="7" t="s">
        <v>73</v>
      </c>
      <c r="D13" s="7" t="s">
        <v>73</v>
      </c>
      <c r="E13" s="10" t="s">
        <v>27</v>
      </c>
      <c r="F13" s="10" t="s">
        <v>27</v>
      </c>
      <c r="G13" s="10" t="s">
        <v>74</v>
      </c>
      <c r="H13" s="10" t="s">
        <v>29</v>
      </c>
      <c r="I13" s="10" t="s">
        <v>29</v>
      </c>
      <c r="J13" s="10" t="s">
        <v>29</v>
      </c>
      <c r="K13" s="10">
        <v>0.5</v>
      </c>
      <c r="L13" s="15">
        <f>14-H13-I13-J13-K13</f>
        <v>13.5</v>
      </c>
      <c r="M13" s="15">
        <v>60</v>
      </c>
      <c r="N13" s="16" t="s">
        <v>75</v>
      </c>
      <c r="O13" s="16" t="s">
        <v>76</v>
      </c>
      <c r="P13" s="17">
        <v>54</v>
      </c>
      <c r="Q13" s="21">
        <f>D13/((N13+O13+P13)/3)-1</f>
        <v>-0.004608294930875556</v>
      </c>
      <c r="R13" s="15">
        <f>Q13*-10</f>
        <v>0.04608294930875556</v>
      </c>
      <c r="S13" s="22">
        <v>0</v>
      </c>
      <c r="T13" s="22">
        <v>0</v>
      </c>
      <c r="U13" s="16">
        <f>M13+L13+T13+R13+S13</f>
        <v>73.54608294930875</v>
      </c>
      <c r="V13" s="10">
        <v>10</v>
      </c>
    </row>
    <row r="14" spans="1:22" ht="36" customHeight="1" outlineLevel="1">
      <c r="A14" s="7" t="s">
        <v>77</v>
      </c>
      <c r="B14" s="7" t="s">
        <v>78</v>
      </c>
      <c r="C14" s="7" t="s">
        <v>79</v>
      </c>
      <c r="D14" s="7" t="s">
        <v>79</v>
      </c>
      <c r="E14" s="10" t="s">
        <v>27</v>
      </c>
      <c r="F14" s="10" t="s">
        <v>27</v>
      </c>
      <c r="G14" s="10" t="s">
        <v>80</v>
      </c>
      <c r="H14" s="10" t="s">
        <v>29</v>
      </c>
      <c r="I14" s="10" t="s">
        <v>29</v>
      </c>
      <c r="J14" s="10" t="s">
        <v>29</v>
      </c>
      <c r="K14" s="10" t="s">
        <v>29</v>
      </c>
      <c r="L14" s="15">
        <f>14-H14-I14-J14-K14</f>
        <v>14</v>
      </c>
      <c r="M14" s="15">
        <v>60</v>
      </c>
      <c r="N14" s="16" t="s">
        <v>43</v>
      </c>
      <c r="O14" s="16" t="s">
        <v>81</v>
      </c>
      <c r="P14" s="17">
        <v>156</v>
      </c>
      <c r="Q14" s="21">
        <f>D14/((N14+O14+P14)/3)-1</f>
        <v>0.019867549668874274</v>
      </c>
      <c r="R14" s="15">
        <f>Q14*-10</f>
        <v>-0.19867549668874274</v>
      </c>
      <c r="S14" s="22">
        <v>0</v>
      </c>
      <c r="T14" s="22">
        <v>0</v>
      </c>
      <c r="U14" s="16">
        <f>M14+L14+T14+R14+S14</f>
        <v>73.80132450331126</v>
      </c>
      <c r="V14" s="10">
        <v>11</v>
      </c>
    </row>
    <row r="15" spans="1:22" ht="36" customHeight="1" outlineLevel="1">
      <c r="A15" s="7" t="s">
        <v>82</v>
      </c>
      <c r="B15" s="7" t="s">
        <v>83</v>
      </c>
      <c r="C15" s="7" t="s">
        <v>84</v>
      </c>
      <c r="D15" s="7" t="s">
        <v>84</v>
      </c>
      <c r="E15" s="10" t="s">
        <v>27</v>
      </c>
      <c r="F15" s="10" t="s">
        <v>27</v>
      </c>
      <c r="G15" s="10" t="s">
        <v>85</v>
      </c>
      <c r="H15" s="10" t="s">
        <v>29</v>
      </c>
      <c r="I15" s="10" t="s">
        <v>29</v>
      </c>
      <c r="J15" s="10" t="s">
        <v>29</v>
      </c>
      <c r="K15" s="10" t="s">
        <v>29</v>
      </c>
      <c r="L15" s="15">
        <f>14-H15-I15-J15-K15</f>
        <v>14</v>
      </c>
      <c r="M15" s="15">
        <v>60</v>
      </c>
      <c r="N15" s="16" t="s">
        <v>86</v>
      </c>
      <c r="O15" s="16" t="s">
        <v>87</v>
      </c>
      <c r="P15" s="17">
        <v>49</v>
      </c>
      <c r="Q15" s="21">
        <f>D15/((N15+O15+P15)/3)-1</f>
        <v>0.0714285714285714</v>
      </c>
      <c r="R15" s="15">
        <f>Q15*-10</f>
        <v>-0.714285714285714</v>
      </c>
      <c r="S15" s="22">
        <v>0</v>
      </c>
      <c r="T15" s="22">
        <v>0</v>
      </c>
      <c r="U15" s="16">
        <f>M15+L15+T15+R15+S15</f>
        <v>73.28571428571429</v>
      </c>
      <c r="V15" s="10">
        <v>12</v>
      </c>
    </row>
    <row r="16" spans="1:22" ht="36" customHeight="1" outlineLevel="1">
      <c r="A16" s="7" t="s">
        <v>88</v>
      </c>
      <c r="B16" s="7" t="s">
        <v>89</v>
      </c>
      <c r="C16" s="7" t="s">
        <v>90</v>
      </c>
      <c r="D16" s="7" t="s">
        <v>90</v>
      </c>
      <c r="E16" s="10" t="s">
        <v>27</v>
      </c>
      <c r="F16" s="10" t="s">
        <v>27</v>
      </c>
      <c r="G16" s="10" t="s">
        <v>91</v>
      </c>
      <c r="H16" s="10" t="s">
        <v>29</v>
      </c>
      <c r="I16" s="10" t="s">
        <v>29</v>
      </c>
      <c r="J16" s="10" t="s">
        <v>29</v>
      </c>
      <c r="K16" s="10" t="s">
        <v>29</v>
      </c>
      <c r="L16" s="15">
        <f>14-H16-I16-J16-K16</f>
        <v>14</v>
      </c>
      <c r="M16" s="15">
        <v>60</v>
      </c>
      <c r="N16" s="16" t="s">
        <v>92</v>
      </c>
      <c r="O16" s="16" t="s">
        <v>93</v>
      </c>
      <c r="P16" s="17">
        <v>392</v>
      </c>
      <c r="Q16" s="21">
        <f>D16/((N16+O16+P16)/3)-1</f>
        <v>0.25083892617449677</v>
      </c>
      <c r="R16" s="15">
        <f>Q16*-10</f>
        <v>-2.5083892617449677</v>
      </c>
      <c r="S16" s="22">
        <v>1.5</v>
      </c>
      <c r="T16" s="22">
        <v>0</v>
      </c>
      <c r="U16" s="16">
        <f>M16+L16+T16+R16+S16</f>
        <v>72.99161073825503</v>
      </c>
      <c r="V16" s="10">
        <v>13</v>
      </c>
    </row>
    <row r="17" spans="1:22" ht="36" customHeight="1" outlineLevel="1">
      <c r="A17" s="7" t="s">
        <v>94</v>
      </c>
      <c r="B17" s="7" t="s">
        <v>95</v>
      </c>
      <c r="C17" s="7" t="s">
        <v>96</v>
      </c>
      <c r="D17" s="7" t="s">
        <v>96</v>
      </c>
      <c r="E17" s="10" t="s">
        <v>27</v>
      </c>
      <c r="F17" s="10" t="s">
        <v>27</v>
      </c>
      <c r="G17" s="10" t="s">
        <v>97</v>
      </c>
      <c r="H17" s="10" t="s">
        <v>29</v>
      </c>
      <c r="I17" s="10" t="s">
        <v>29</v>
      </c>
      <c r="J17" s="10" t="s">
        <v>29</v>
      </c>
      <c r="K17" s="10" t="s">
        <v>29</v>
      </c>
      <c r="L17" s="15">
        <f>14-H17-I17-J17-K17</f>
        <v>14</v>
      </c>
      <c r="M17" s="15">
        <v>60</v>
      </c>
      <c r="N17" s="16" t="s">
        <v>98</v>
      </c>
      <c r="O17" s="16" t="s">
        <v>98</v>
      </c>
      <c r="P17" s="17">
        <v>53</v>
      </c>
      <c r="Q17" s="21">
        <f>D17/((N17+O17+P17)/3)-1</f>
        <v>0.10909090909090913</v>
      </c>
      <c r="R17" s="15">
        <f>Q17*-10</f>
        <v>-1.0909090909090913</v>
      </c>
      <c r="S17" s="22">
        <v>0</v>
      </c>
      <c r="T17" s="22">
        <v>0</v>
      </c>
      <c r="U17" s="16">
        <f>M17+L17+T17+R17+S17</f>
        <v>72.9090909090909</v>
      </c>
      <c r="V17" s="10">
        <v>14</v>
      </c>
    </row>
    <row r="18" spans="1:22" ht="36" customHeight="1" outlineLevel="1">
      <c r="A18" s="7" t="s">
        <v>99</v>
      </c>
      <c r="B18" s="7" t="s">
        <v>100</v>
      </c>
      <c r="C18" s="7" t="s">
        <v>101</v>
      </c>
      <c r="D18" s="7" t="s">
        <v>101</v>
      </c>
      <c r="E18" s="10" t="s">
        <v>27</v>
      </c>
      <c r="F18" s="10" t="s">
        <v>27</v>
      </c>
      <c r="G18" s="10" t="s">
        <v>102</v>
      </c>
      <c r="H18" s="10" t="s">
        <v>29</v>
      </c>
      <c r="I18" s="10" t="s">
        <v>29</v>
      </c>
      <c r="J18" s="10" t="s">
        <v>29</v>
      </c>
      <c r="K18" s="10">
        <v>0.5</v>
      </c>
      <c r="L18" s="15">
        <f>14-H18-I18-J18-K18</f>
        <v>13.5</v>
      </c>
      <c r="M18" s="15">
        <v>60</v>
      </c>
      <c r="N18" s="16" t="s">
        <v>103</v>
      </c>
      <c r="O18" s="16" t="s">
        <v>104</v>
      </c>
      <c r="P18" s="17">
        <v>42</v>
      </c>
      <c r="Q18" s="21">
        <f>D18/((N18+O18+P18)/3)-1</f>
        <v>0.436619718309859</v>
      </c>
      <c r="R18" s="15">
        <f>Q18*-10</f>
        <v>-4.36619718309859</v>
      </c>
      <c r="S18" s="22">
        <v>0</v>
      </c>
      <c r="T18" s="22">
        <v>0</v>
      </c>
      <c r="U18" s="16">
        <f>M18+L18+T18+R18+S18</f>
        <v>69.13380281690141</v>
      </c>
      <c r="V18" s="10">
        <v>15</v>
      </c>
    </row>
    <row r="19" spans="1:22" ht="36" customHeight="1" outlineLevel="1">
      <c r="A19" s="7" t="s">
        <v>105</v>
      </c>
      <c r="B19" s="7" t="s">
        <v>106</v>
      </c>
      <c r="C19" s="7" t="s">
        <v>107</v>
      </c>
      <c r="D19" s="7" t="s">
        <v>107</v>
      </c>
      <c r="E19" s="10" t="s">
        <v>27</v>
      </c>
      <c r="F19" s="10" t="s">
        <v>27</v>
      </c>
      <c r="G19" s="10" t="s">
        <v>108</v>
      </c>
      <c r="H19" s="10" t="s">
        <v>29</v>
      </c>
      <c r="I19" s="10" t="s">
        <v>29</v>
      </c>
      <c r="J19" s="10" t="s">
        <v>29</v>
      </c>
      <c r="K19" s="10" t="s">
        <v>29</v>
      </c>
      <c r="L19" s="15">
        <f>14-H19-I19-J19-K19</f>
        <v>14</v>
      </c>
      <c r="M19" s="15">
        <v>60</v>
      </c>
      <c r="N19" s="16" t="s">
        <v>109</v>
      </c>
      <c r="O19" s="16" t="s">
        <v>110</v>
      </c>
      <c r="P19" s="17">
        <v>32</v>
      </c>
      <c r="Q19" s="21">
        <f>D19/((N19+O19+P19)/3)-1</f>
        <v>0.6862745098039216</v>
      </c>
      <c r="R19" s="15">
        <f>Q19*-10</f>
        <v>-6.862745098039216</v>
      </c>
      <c r="S19" s="22">
        <v>0</v>
      </c>
      <c r="T19" s="22">
        <v>0</v>
      </c>
      <c r="U19" s="16">
        <f>M19+L19+T19+R19+S19</f>
        <v>67.13725490196079</v>
      </c>
      <c r="V19" s="10">
        <v>16</v>
      </c>
    </row>
    <row r="20" spans="1:22" ht="36" customHeight="1" outlineLevel="1">
      <c r="A20" s="7" t="s">
        <v>111</v>
      </c>
      <c r="B20" s="7" t="s">
        <v>112</v>
      </c>
      <c r="C20" s="7" t="s">
        <v>64</v>
      </c>
      <c r="D20" s="7" t="s">
        <v>64</v>
      </c>
      <c r="E20" s="10" t="s">
        <v>27</v>
      </c>
      <c r="F20" s="10" t="s">
        <v>27</v>
      </c>
      <c r="G20" s="10" t="s">
        <v>113</v>
      </c>
      <c r="H20" s="10" t="s">
        <v>29</v>
      </c>
      <c r="I20" s="10" t="s">
        <v>29</v>
      </c>
      <c r="J20" s="10" t="s">
        <v>29</v>
      </c>
      <c r="K20" s="10" t="s">
        <v>29</v>
      </c>
      <c r="L20" s="15">
        <f>14-H20-I20-J20-K20</f>
        <v>14</v>
      </c>
      <c r="M20" s="15">
        <v>60</v>
      </c>
      <c r="N20" s="15" t="s">
        <v>112</v>
      </c>
      <c r="O20" s="15" t="s">
        <v>68</v>
      </c>
      <c r="P20" s="17">
        <v>10</v>
      </c>
      <c r="Q20" s="21">
        <f>D20/((N20+O20+P20)/3)-1</f>
        <v>0.75</v>
      </c>
      <c r="R20" s="15">
        <f>Q20*-10</f>
        <v>-7.5</v>
      </c>
      <c r="S20" s="22">
        <v>0</v>
      </c>
      <c r="T20" s="22">
        <v>0</v>
      </c>
      <c r="U20" s="16">
        <f>M20+L20+T20+R20+S20</f>
        <v>66.5</v>
      </c>
      <c r="V20" s="10">
        <v>17</v>
      </c>
    </row>
    <row r="21" spans="1:22" ht="36" customHeight="1" outlineLevel="1">
      <c r="A21" s="7" t="s">
        <v>114</v>
      </c>
      <c r="B21" s="7" t="s">
        <v>115</v>
      </c>
      <c r="C21" s="7" t="s">
        <v>116</v>
      </c>
      <c r="D21" s="7" t="s">
        <v>116</v>
      </c>
      <c r="E21" s="10" t="s">
        <v>27</v>
      </c>
      <c r="F21" s="10" t="s">
        <v>27</v>
      </c>
      <c r="G21" s="10" t="s">
        <v>34</v>
      </c>
      <c r="H21" s="10" t="s">
        <v>29</v>
      </c>
      <c r="I21" s="10" t="s">
        <v>29</v>
      </c>
      <c r="J21" s="10" t="s">
        <v>29</v>
      </c>
      <c r="K21" s="10" t="s">
        <v>29</v>
      </c>
      <c r="L21" s="15">
        <f>14-H21-I21-J21-K21</f>
        <v>14</v>
      </c>
      <c r="M21" s="15">
        <v>60</v>
      </c>
      <c r="N21" s="18" t="s">
        <v>115</v>
      </c>
      <c r="O21" s="15" t="s">
        <v>35</v>
      </c>
      <c r="P21" s="17">
        <v>3</v>
      </c>
      <c r="Q21" s="21">
        <f>D21/((N21+O21+P21)/3)-1</f>
        <v>0.875</v>
      </c>
      <c r="R21" s="15">
        <f>Q21*-10</f>
        <v>-8.75</v>
      </c>
      <c r="S21" s="22">
        <v>0</v>
      </c>
      <c r="T21" s="22">
        <v>0</v>
      </c>
      <c r="U21" s="16">
        <f>M21+L21+T21+R21+S21</f>
        <v>65.25</v>
      </c>
      <c r="V21" s="10">
        <v>18</v>
      </c>
    </row>
    <row r="22" spans="1:22" ht="16.5" customHeight="1">
      <c r="A22" s="11" t="s">
        <v>117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3"/>
    </row>
    <row r="23" spans="1:22" ht="16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4"/>
    </row>
  </sheetData>
  <sheetProtection/>
  <mergeCells count="3">
    <mergeCell ref="A1:V1"/>
    <mergeCell ref="A2:V2"/>
    <mergeCell ref="A22:V23"/>
  </mergeCells>
  <printOptions gridLines="1" horizontalCentered="1"/>
  <pageMargins left="0.39305555555555555" right="0.4326388888888889" top="0.6298611111111111" bottom="0.4326388888888889" header="0.5" footer="0.3541666666666667"/>
  <pageSetup fitToHeight="1" fitToWidth="1"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猫咖实验室-超..13481211417</cp:lastModifiedBy>
  <dcterms:created xsi:type="dcterms:W3CDTF">2024-02-23T03:31:39Z</dcterms:created>
  <dcterms:modified xsi:type="dcterms:W3CDTF">2024-02-27T02:40:31Z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E1037BD56F0A4F1C9525D2C3FDDD5B7C_12</vt:lpwstr>
  </property>
  <property fmtid="{D5CDD505-2E9C-101B-9397-08002B2CF9AE}" pid="4" name="KSOProductBuildV">
    <vt:lpwstr>2052-12.1.0.16388</vt:lpwstr>
  </property>
</Properties>
</file>